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BR-JUN 2o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CA!$A$1:$H$61</definedName>
    <definedName name="_xlnm.Print_Area" localSheetId="3">CFG!$A$1:$H$50</definedName>
    <definedName name="_xlnm.Print_Area" localSheetId="0">COG!$A$1:$H$86</definedName>
    <definedName name="_xlnm.Print_Area" localSheetId="1">CTG!$A$1:$H$25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2" i="5"/>
  <c r="H21" i="5"/>
  <c r="H20" i="5"/>
  <c r="H17" i="5"/>
  <c r="H14" i="5"/>
  <c r="H13" i="5"/>
  <c r="H12" i="5"/>
  <c r="H11" i="5"/>
  <c r="H10" i="5"/>
  <c r="H9" i="5"/>
  <c r="H8" i="5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H23" i="5" s="1"/>
  <c r="E22" i="5"/>
  <c r="E21" i="5"/>
  <c r="E20" i="5"/>
  <c r="E19" i="5"/>
  <c r="H19" i="5" s="1"/>
  <c r="E18" i="5"/>
  <c r="H18" i="5" s="1"/>
  <c r="E17" i="5"/>
  <c r="E14" i="5"/>
  <c r="E13" i="5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6" i="6"/>
  <c r="H45" i="6"/>
  <c r="H44" i="6"/>
  <c r="H42" i="6"/>
  <c r="H41" i="6"/>
  <c r="H40" i="6"/>
  <c r="H39" i="6"/>
  <c r="H38" i="6"/>
  <c r="H36" i="6"/>
  <c r="H35" i="6"/>
  <c r="H34" i="6"/>
  <c r="H28" i="6"/>
  <c r="H21" i="6"/>
  <c r="H16" i="6"/>
  <c r="H14" i="6"/>
  <c r="H12" i="6"/>
  <c r="H11" i="6"/>
  <c r="H9" i="6"/>
  <c r="H8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H47" i="6" s="1"/>
  <c r="E46" i="6"/>
  <c r="E45" i="6"/>
  <c r="E44" i="6"/>
  <c r="E42" i="6"/>
  <c r="E41" i="6"/>
  <c r="E40" i="6"/>
  <c r="E39" i="6"/>
  <c r="E38" i="6"/>
  <c r="E37" i="6"/>
  <c r="H37" i="6" s="1"/>
  <c r="E36" i="6"/>
  <c r="E35" i="6"/>
  <c r="E34" i="6"/>
  <c r="E33" i="6"/>
  <c r="H33" i="6" s="1"/>
  <c r="E32" i="6"/>
  <c r="H32" i="6" s="1"/>
  <c r="E31" i="6"/>
  <c r="H31" i="6" s="1"/>
  <c r="E30" i="6"/>
  <c r="H30" i="6" s="1"/>
  <c r="E29" i="6"/>
  <c r="H29" i="6" s="1"/>
  <c r="E28" i="6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C42" i="5" l="1"/>
  <c r="H16" i="5"/>
  <c r="H42" i="5" s="1"/>
  <c r="G42" i="5"/>
  <c r="F42" i="5"/>
  <c r="D42" i="5"/>
  <c r="H6" i="5"/>
  <c r="E6" i="5"/>
  <c r="E16" i="8"/>
  <c r="H6" i="8"/>
  <c r="H16" i="8" s="1"/>
  <c r="E43" i="6"/>
  <c r="H43" i="6" s="1"/>
  <c r="E23" i="6"/>
  <c r="H23" i="6" s="1"/>
  <c r="G77" i="6"/>
  <c r="F77" i="6"/>
  <c r="D77" i="6"/>
  <c r="E13" i="6"/>
  <c r="H13" i="6" s="1"/>
  <c r="C77" i="6"/>
  <c r="E5" i="6"/>
  <c r="E25" i="5"/>
  <c r="E16" i="5"/>
  <c r="E42" i="5" s="1"/>
  <c r="E77" i="6" l="1"/>
  <c r="H5" i="6"/>
  <c r="H77" i="6" s="1"/>
</calcChain>
</file>

<file path=xl/sharedStrings.xml><?xml version="1.0" encoding="utf-8"?>
<sst xmlns="http://schemas.openxmlformats.org/spreadsheetml/2006/main" count="223" uniqueCount="147">
  <si>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</si>
  <si>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</si>
  <si>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</si>
  <si>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</si>
  <si>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</si>
  <si>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</si>
  <si>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</si>
  <si>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</si>
  <si>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</si>
  <si>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</si>
  <si>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</si>
  <si>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</si>
  <si>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</si>
  <si>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</si>
  <si>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</si>
  <si>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</si>
  <si>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</si>
  <si>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</si>
  <si>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</si>
  <si>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</si>
  <si>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</si>
  <si>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</si>
  <si>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</si>
  <si>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</si>
  <si>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</si>
  <si>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</si>
  <si>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</si>
  <si>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</si>
  <si>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</si>
  <si>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</si>
  <si>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</si>
  <si>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</si>
  <si>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</si>
  <si>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</si>
  <si>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</si>
  <si>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</si>
  <si>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</si>
  <si>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</si>
  <si>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</si>
  <si>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</si>
  <si>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</si>
  <si>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</si>
  <si>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</si>
  <si>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</si>
  <si>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</si>
  <si>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</si>
  <si>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</si>
  <si>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</si>
  <si>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</si>
  <si>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</si>
  <si>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</si>
  <si>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</si>
  <si>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</si>
  <si>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</si>
  <si>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</si>
  <si>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</si>
  <si>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</si>
  <si>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</si>
  <si>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</si>
  <si>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</si>
  <si>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</si>
  <si>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</si>
  <si>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</si>
  <si>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</si>
  <si>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</si>
  <si>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</si>
  <si>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</si>
  <si>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</si>
  <si>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</si>
  <si>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</si>
  <si>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</si>
  <si>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</si>
  <si>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</si>
  <si>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</si>
  <si>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</si>
  <si>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</si>
  <si>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</si>
  <si>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</si>
  <si>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</si>
  <si>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</si>
  <si>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</si>
  <si>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</si>
  <si>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</si>
  <si>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</si>
  <si>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</si>
  <si>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</si>
  <si>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</si>
  <si>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</si>
  <si>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</si>
  <si>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</si>
  <si>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</si>
  <si>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</si>
  <si>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</si>
  <si>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</si>
  <si>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</si>
  <si>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</si>
  <si>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</si>
  <si>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</si>
  <si>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</si>
  <si>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</si>
  <si>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</si>
  <si>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</si>
  <si>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</si>
  <si>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</si>
  <si>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</si>
  <si>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</si>
  <si>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</si>
  <si>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</si>
  <si>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</si>
  <si>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</si>
  <si>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</si>
  <si>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</si>
  <si>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</si>
  <si>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</si>
  <si>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</si>
  <si>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</si>
  <si>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</si>
  <si>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</si>
  <si>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</si>
  <si>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</si>
  <si>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</si>
  <si>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</si>
  <si>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</si>
  <si>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</si>
  <si>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</si>
  <si>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</si>
  <si>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</si>
  <si>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</si>
  <si>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</si>
  <si>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</si>
  <si>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</si>
  <si>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</si>
  <si>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</si>
  <si>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</si>
  <si>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ACAMBARO GUANAJUATO
ESTADO ANALÍTICO DEL EJERCICIO DEL PRESUPUESTO DE EGRESOS
Clasificación por Objeto del Gasto (Capítulo y Concepto)
Del 1 de Enero al AL 30 DE JUNIO DEL 2020</t>
  </si>
  <si>
    <t>SISTEMA PARA EL DESARROLLO INTEGRAL DE LA FAMILIA DEL MUNICIPIO DE ACAMBARO GUANAJUATO
ESTADO ANALÍTICO DEL EJERCICIO DEL PRESUPUESTO DE EGRESOS
Clasificación Económica (por Tipo de Gasto)
Del 1 de Enero al AL 30 DE JUNIO DEL 2020</t>
  </si>
  <si>
    <t>DIRECCIÓN ADMINISTRATIVA</t>
  </si>
  <si>
    <t>SISTEMA PARA EL DESARROLLO INTEGRAL DE LA FAMILIA DEL MUNICIPIO DE ACAMBARO GUANAJUATO
ESTADO ANALÍTICO DEL EJERCICIO DEL PRESUPUESTO DE EGRESOS
Clasificación Administrativa
Del 1 de Enero al AL 30 DE JUNIO DEL 2020</t>
  </si>
  <si>
    <t>Gobierno (Federal/Estatal/Municipal) de SISTEMA PARA EL DESARROLLO INTEGRAL DE LA FAMILIA DEL MUNICIPIO DE ACAMBARO GUANAJUATO
Estado Analítico del Ejercicio del Presupuesto de Egresos
Clasificación Administrativa
Del 1 de Enero al AL 30 DE JUNIO DEL 2020</t>
  </si>
  <si>
    <t>Sector Paraestatal del Gobierno (Federal/Estatal/Municipal) de SISTEMA PARA EL DESARROLLO INTEGRAL DE LA FAMILIA DEL MUNICIPIO DE ACAMBARO GUANAJUATO
Estado Analítico del Ejercicio del Presupuesto de Egresos
Clasificación Administrativa
Del 1 de Enero al AL 30 DE JUNIO DEL 2020</t>
  </si>
  <si>
    <t>SISTEMA PARA EL DESARROLLO INTEGRAL DE LA FAMILIA DEL MUNICIPIO DE ACAMBARO GUANAJUATO
ESTADO ANALÍTICO DEL EJERCICIO DEL PRESUPUESTO DE EGRESOS
Clasificación Funcional (Finalidad y Función)
Del 1 de Enero al AL 30 DE JUNIO DEL 2020</t>
  </si>
  <si>
    <t>__________________________________________________________</t>
  </si>
  <si>
    <t>______________________________________________________</t>
  </si>
  <si>
    <t>LIC. CLAUDIA REBECA ROLDAN MARTINEZ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</si>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</sst>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workbookViewId="0">
      <selection sqref="A1:H86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4" t="s">
        <v>134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" customHeight="1" x14ac:dyDescent="0.2">
      <c r="A3" s="61"/>
      <c r="B3" s="62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8593315.3899999987</v>
      </c>
      <c r="D5" s="14">
        <f>SUM(D6:D12)</f>
        <v>-48455.950000000012</v>
      </c>
      <c r="E5" s="14">
        <f>C5+D5</f>
        <v>8544859.4399999995</v>
      </c>
      <c r="F5" s="14">
        <f>SUM(F6:F12)</f>
        <v>3688671.94</v>
      </c>
      <c r="G5" s="14">
        <f>SUM(G6:G12)</f>
        <v>3688671.94</v>
      </c>
      <c r="H5" s="14">
        <f>E5-F5</f>
        <v>4856187.5</v>
      </c>
    </row>
    <row r="6" spans="1:8" x14ac:dyDescent="0.2">
      <c r="A6" s="49">
        <v>1100</v>
      </c>
      <c r="B6" s="11" t="s">
        <v>76</v>
      </c>
      <c r="C6" s="15">
        <v>6916478.6299999999</v>
      </c>
      <c r="D6" s="15">
        <v>0</v>
      </c>
      <c r="E6" s="15">
        <f t="shared" ref="E6:E69" si="0">C6+D6</f>
        <v>6916478.6299999999</v>
      </c>
      <c r="F6" s="15">
        <v>3358660.98</v>
      </c>
      <c r="G6" s="15">
        <v>3358660.98</v>
      </c>
      <c r="H6" s="15">
        <f t="shared" ref="H6:H69" si="1">E6-F6</f>
        <v>3557817.65</v>
      </c>
    </row>
    <row r="7" spans="1:8" x14ac:dyDescent="0.2">
      <c r="A7" s="49">
        <v>1200</v>
      </c>
      <c r="B7" s="11" t="s">
        <v>77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78</v>
      </c>
      <c r="C8" s="15">
        <v>1160380.81</v>
      </c>
      <c r="D8" s="15">
        <v>168000</v>
      </c>
      <c r="E8" s="15">
        <f t="shared" si="0"/>
        <v>1328380.81</v>
      </c>
      <c r="F8" s="15">
        <v>294256</v>
      </c>
      <c r="G8" s="15">
        <v>294256</v>
      </c>
      <c r="H8" s="15">
        <f t="shared" si="1"/>
        <v>1034124.81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516455.95</v>
      </c>
      <c r="D10" s="15">
        <v>-216455.95</v>
      </c>
      <c r="E10" s="15">
        <f t="shared" si="0"/>
        <v>300000</v>
      </c>
      <c r="F10" s="15">
        <v>35754.959999999999</v>
      </c>
      <c r="G10" s="15">
        <v>35754.959999999999</v>
      </c>
      <c r="H10" s="15">
        <f t="shared" si="1"/>
        <v>264245.03999999998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1250630</v>
      </c>
      <c r="D13" s="15">
        <f>SUM(D14:D22)</f>
        <v>-127645</v>
      </c>
      <c r="E13" s="15">
        <f t="shared" si="0"/>
        <v>1122985</v>
      </c>
      <c r="F13" s="15">
        <f>SUM(F14:F22)</f>
        <v>343889.88</v>
      </c>
      <c r="G13" s="15">
        <f>SUM(G14:G22)</f>
        <v>343889.88</v>
      </c>
      <c r="H13" s="15">
        <f t="shared" si="1"/>
        <v>779095.12</v>
      </c>
    </row>
    <row r="14" spans="1:8" x14ac:dyDescent="0.2">
      <c r="A14" s="49">
        <v>2100</v>
      </c>
      <c r="B14" s="11" t="s">
        <v>81</v>
      </c>
      <c r="C14" s="15">
        <v>276830</v>
      </c>
      <c r="D14" s="15">
        <v>7400</v>
      </c>
      <c r="E14" s="15">
        <f t="shared" si="0"/>
        <v>284230</v>
      </c>
      <c r="F14" s="15">
        <v>123973.67</v>
      </c>
      <c r="G14" s="15">
        <v>123973.67</v>
      </c>
      <c r="H14" s="15">
        <f t="shared" si="1"/>
        <v>160256.33000000002</v>
      </c>
    </row>
    <row r="15" spans="1:8" x14ac:dyDescent="0.2">
      <c r="A15" s="49">
        <v>2200</v>
      </c>
      <c r="B15" s="11" t="s">
        <v>82</v>
      </c>
      <c r="C15" s="15">
        <v>61000</v>
      </c>
      <c r="D15" s="15">
        <v>-4000</v>
      </c>
      <c r="E15" s="15">
        <f t="shared" si="0"/>
        <v>57000</v>
      </c>
      <c r="F15" s="15">
        <v>13815.14</v>
      </c>
      <c r="G15" s="15">
        <v>13815.14</v>
      </c>
      <c r="H15" s="15">
        <f t="shared" si="1"/>
        <v>43184.86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4000</v>
      </c>
      <c r="D17" s="15">
        <v>0</v>
      </c>
      <c r="E17" s="15">
        <f t="shared" si="0"/>
        <v>4000</v>
      </c>
      <c r="F17" s="15">
        <v>3035.91</v>
      </c>
      <c r="G17" s="15">
        <v>3035.91</v>
      </c>
      <c r="H17" s="15">
        <f t="shared" si="1"/>
        <v>964.09000000000015</v>
      </c>
    </row>
    <row r="18" spans="1:8" x14ac:dyDescent="0.2">
      <c r="A18" s="49">
        <v>2500</v>
      </c>
      <c r="B18" s="11" t="s">
        <v>85</v>
      </c>
      <c r="C18" s="15">
        <v>35000</v>
      </c>
      <c r="D18" s="15">
        <v>0</v>
      </c>
      <c r="E18" s="15">
        <f t="shared" si="0"/>
        <v>35000</v>
      </c>
      <c r="F18" s="15">
        <v>28039.68</v>
      </c>
      <c r="G18" s="15">
        <v>28039.68</v>
      </c>
      <c r="H18" s="15">
        <f t="shared" si="1"/>
        <v>6960.32</v>
      </c>
    </row>
    <row r="19" spans="1:8" x14ac:dyDescent="0.2">
      <c r="A19" s="49">
        <v>2600</v>
      </c>
      <c r="B19" s="11" t="s">
        <v>86</v>
      </c>
      <c r="C19" s="15">
        <v>697600</v>
      </c>
      <c r="D19" s="15">
        <v>-146045</v>
      </c>
      <c r="E19" s="15">
        <f t="shared" si="0"/>
        <v>551555</v>
      </c>
      <c r="F19" s="15">
        <v>100970.95</v>
      </c>
      <c r="G19" s="15">
        <v>100970.95</v>
      </c>
      <c r="H19" s="15">
        <f t="shared" si="1"/>
        <v>450584.05</v>
      </c>
    </row>
    <row r="20" spans="1:8" x14ac:dyDescent="0.2">
      <c r="A20" s="49">
        <v>2700</v>
      </c>
      <c r="B20" s="11" t="s">
        <v>87</v>
      </c>
      <c r="C20" s="15">
        <v>37000</v>
      </c>
      <c r="D20" s="15">
        <v>0</v>
      </c>
      <c r="E20" s="15">
        <f t="shared" si="0"/>
        <v>37000</v>
      </c>
      <c r="F20" s="15">
        <v>28606.94</v>
      </c>
      <c r="G20" s="15">
        <v>28606.94</v>
      </c>
      <c r="H20" s="15">
        <f t="shared" si="1"/>
        <v>8393.0600000000013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139200</v>
      </c>
      <c r="D22" s="15">
        <v>15000</v>
      </c>
      <c r="E22" s="15">
        <f t="shared" si="0"/>
        <v>154200</v>
      </c>
      <c r="F22" s="15">
        <v>45447.59</v>
      </c>
      <c r="G22" s="15">
        <v>45447.59</v>
      </c>
      <c r="H22" s="15">
        <f t="shared" si="1"/>
        <v>108752.41</v>
      </c>
    </row>
    <row r="23" spans="1:8" x14ac:dyDescent="0.2">
      <c r="A23" s="48" t="s">
        <v>69</v>
      </c>
      <c r="B23" s="7"/>
      <c r="C23" s="15">
        <f>SUM(C24:C32)</f>
        <v>1132474.94</v>
      </c>
      <c r="D23" s="15">
        <f>SUM(D24:D32)</f>
        <v>175050</v>
      </c>
      <c r="E23" s="15">
        <f t="shared" si="0"/>
        <v>1307524.94</v>
      </c>
      <c r="F23" s="15">
        <f>SUM(F24:F32)</f>
        <v>501710.52999999997</v>
      </c>
      <c r="G23" s="15">
        <f>SUM(G24:G32)</f>
        <v>501710.52999999997</v>
      </c>
      <c r="H23" s="15">
        <f t="shared" si="1"/>
        <v>805814.40999999992</v>
      </c>
    </row>
    <row r="24" spans="1:8" x14ac:dyDescent="0.2">
      <c r="A24" s="49">
        <v>3100</v>
      </c>
      <c r="B24" s="11" t="s">
        <v>90</v>
      </c>
      <c r="C24" s="15">
        <v>243180</v>
      </c>
      <c r="D24" s="15">
        <v>19500</v>
      </c>
      <c r="E24" s="15">
        <f t="shared" si="0"/>
        <v>262680</v>
      </c>
      <c r="F24" s="15">
        <v>107997.4</v>
      </c>
      <c r="G24" s="15">
        <v>107997.4</v>
      </c>
      <c r="H24" s="15">
        <f t="shared" si="1"/>
        <v>154682.6</v>
      </c>
    </row>
    <row r="25" spans="1:8" x14ac:dyDescent="0.2">
      <c r="A25" s="49">
        <v>3200</v>
      </c>
      <c r="B25" s="11" t="s">
        <v>91</v>
      </c>
      <c r="C25" s="15">
        <v>30000</v>
      </c>
      <c r="D25" s="15">
        <v>0</v>
      </c>
      <c r="E25" s="15">
        <f t="shared" si="0"/>
        <v>30000</v>
      </c>
      <c r="F25" s="15">
        <v>11600</v>
      </c>
      <c r="G25" s="15">
        <v>11600</v>
      </c>
      <c r="H25" s="15">
        <f t="shared" si="1"/>
        <v>18400</v>
      </c>
    </row>
    <row r="26" spans="1:8" x14ac:dyDescent="0.2">
      <c r="A26" s="49">
        <v>3300</v>
      </c>
      <c r="B26" s="11" t="s">
        <v>92</v>
      </c>
      <c r="C26" s="15">
        <v>5000</v>
      </c>
      <c r="D26" s="15">
        <v>8000</v>
      </c>
      <c r="E26" s="15">
        <f t="shared" si="0"/>
        <v>13000</v>
      </c>
      <c r="F26" s="15">
        <v>2320</v>
      </c>
      <c r="G26" s="15">
        <v>2320</v>
      </c>
      <c r="H26" s="15">
        <f t="shared" si="1"/>
        <v>10680</v>
      </c>
    </row>
    <row r="27" spans="1:8" x14ac:dyDescent="0.2">
      <c r="A27" s="49">
        <v>3400</v>
      </c>
      <c r="B27" s="11" t="s">
        <v>93</v>
      </c>
      <c r="C27" s="15">
        <v>137700</v>
      </c>
      <c r="D27" s="15">
        <v>28045</v>
      </c>
      <c r="E27" s="15">
        <f t="shared" si="0"/>
        <v>165745</v>
      </c>
      <c r="F27" s="15">
        <v>150480.29999999999</v>
      </c>
      <c r="G27" s="15">
        <v>150480.29999999999</v>
      </c>
      <c r="H27" s="15">
        <f t="shared" si="1"/>
        <v>15264.700000000012</v>
      </c>
    </row>
    <row r="28" spans="1:8" x14ac:dyDescent="0.2">
      <c r="A28" s="49">
        <v>3500</v>
      </c>
      <c r="B28" s="11" t="s">
        <v>94</v>
      </c>
      <c r="C28" s="15">
        <v>290250</v>
      </c>
      <c r="D28" s="15">
        <v>128005</v>
      </c>
      <c r="E28" s="15">
        <f t="shared" si="0"/>
        <v>418255</v>
      </c>
      <c r="F28" s="15">
        <v>111522.62</v>
      </c>
      <c r="G28" s="15">
        <v>111522.62</v>
      </c>
      <c r="H28" s="15">
        <f t="shared" si="1"/>
        <v>306732.38</v>
      </c>
    </row>
    <row r="29" spans="1:8" x14ac:dyDescent="0.2">
      <c r="A29" s="49">
        <v>3600</v>
      </c>
      <c r="B29" s="11" t="s">
        <v>95</v>
      </c>
      <c r="C29" s="15">
        <v>28500</v>
      </c>
      <c r="D29" s="15">
        <v>0</v>
      </c>
      <c r="E29" s="15">
        <f t="shared" si="0"/>
        <v>28500</v>
      </c>
      <c r="F29" s="15">
        <v>348</v>
      </c>
      <c r="G29" s="15">
        <v>348</v>
      </c>
      <c r="H29" s="15">
        <f t="shared" si="1"/>
        <v>28152</v>
      </c>
    </row>
    <row r="30" spans="1:8" x14ac:dyDescent="0.2">
      <c r="A30" s="49">
        <v>3700</v>
      </c>
      <c r="B30" s="11" t="s">
        <v>96</v>
      </c>
      <c r="C30" s="15">
        <v>34560</v>
      </c>
      <c r="D30" s="15">
        <v>1000</v>
      </c>
      <c r="E30" s="15">
        <f t="shared" si="0"/>
        <v>35560</v>
      </c>
      <c r="F30" s="15">
        <v>4612.2700000000004</v>
      </c>
      <c r="G30" s="15">
        <v>4612.2700000000004</v>
      </c>
      <c r="H30" s="15">
        <f t="shared" si="1"/>
        <v>30947.73</v>
      </c>
    </row>
    <row r="31" spans="1:8" x14ac:dyDescent="0.2">
      <c r="A31" s="49">
        <v>3800</v>
      </c>
      <c r="B31" s="11" t="s">
        <v>97</v>
      </c>
      <c r="C31" s="15">
        <v>183036.62</v>
      </c>
      <c r="D31" s="15">
        <v>-9500</v>
      </c>
      <c r="E31" s="15">
        <f t="shared" si="0"/>
        <v>173536.62</v>
      </c>
      <c r="F31" s="15">
        <v>49005.94</v>
      </c>
      <c r="G31" s="15">
        <v>49005.94</v>
      </c>
      <c r="H31" s="15">
        <f t="shared" si="1"/>
        <v>124530.68</v>
      </c>
    </row>
    <row r="32" spans="1:8" x14ac:dyDescent="0.2">
      <c r="A32" s="49">
        <v>3900</v>
      </c>
      <c r="B32" s="11" t="s">
        <v>19</v>
      </c>
      <c r="C32" s="15">
        <v>180248.32000000001</v>
      </c>
      <c r="D32" s="15">
        <v>0</v>
      </c>
      <c r="E32" s="15">
        <f t="shared" si="0"/>
        <v>180248.32000000001</v>
      </c>
      <c r="F32" s="15">
        <v>63824</v>
      </c>
      <c r="G32" s="15">
        <v>63824</v>
      </c>
      <c r="H32" s="15">
        <f t="shared" si="1"/>
        <v>116424.32000000001</v>
      </c>
    </row>
    <row r="33" spans="1:8" x14ac:dyDescent="0.2">
      <c r="A33" s="48" t="s">
        <v>70</v>
      </c>
      <c r="B33" s="7"/>
      <c r="C33" s="15">
        <f>SUM(C34:C42)</f>
        <v>220000</v>
      </c>
      <c r="D33" s="15">
        <f>SUM(D34:D42)</f>
        <v>0</v>
      </c>
      <c r="E33" s="15">
        <f t="shared" si="0"/>
        <v>220000</v>
      </c>
      <c r="F33" s="15">
        <f>SUM(F34:F42)</f>
        <v>75848.08</v>
      </c>
      <c r="G33" s="15">
        <f>SUM(G34:G42)</f>
        <v>75848.08</v>
      </c>
      <c r="H33" s="15">
        <f t="shared" si="1"/>
        <v>144151.91999999998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220000</v>
      </c>
      <c r="D37" s="15">
        <v>0</v>
      </c>
      <c r="E37" s="15">
        <f t="shared" si="0"/>
        <v>220000</v>
      </c>
      <c r="F37" s="15">
        <v>75848.08</v>
      </c>
      <c r="G37" s="15">
        <v>75848.08</v>
      </c>
      <c r="H37" s="15">
        <f t="shared" si="1"/>
        <v>144151.91999999998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65203.67</v>
      </c>
      <c r="D43" s="15">
        <f>SUM(D44:D52)</f>
        <v>0</v>
      </c>
      <c r="E43" s="15">
        <f t="shared" si="0"/>
        <v>65203.67</v>
      </c>
      <c r="F43" s="15">
        <f>SUM(F44:F52)</f>
        <v>6800</v>
      </c>
      <c r="G43" s="15">
        <f>SUM(G44:G52)</f>
        <v>6800</v>
      </c>
      <c r="H43" s="15">
        <f t="shared" si="1"/>
        <v>58403.67</v>
      </c>
    </row>
    <row r="44" spans="1:8" x14ac:dyDescent="0.2">
      <c r="A44" s="49">
        <v>5100</v>
      </c>
      <c r="B44" s="11" t="s">
        <v>105</v>
      </c>
      <c r="C44" s="15">
        <v>15000</v>
      </c>
      <c r="D44" s="15">
        <v>6800</v>
      </c>
      <c r="E44" s="15">
        <f t="shared" si="0"/>
        <v>21800</v>
      </c>
      <c r="F44" s="15">
        <v>6800</v>
      </c>
      <c r="G44" s="15">
        <v>6800</v>
      </c>
      <c r="H44" s="15">
        <f t="shared" si="1"/>
        <v>15000</v>
      </c>
    </row>
    <row r="45" spans="1:8" x14ac:dyDescent="0.2">
      <c r="A45" s="49">
        <v>5200</v>
      </c>
      <c r="B45" s="11" t="s">
        <v>106</v>
      </c>
      <c r="C45" s="15">
        <v>18203.669999999998</v>
      </c>
      <c r="D45" s="15">
        <v>-6800</v>
      </c>
      <c r="E45" s="15">
        <f t="shared" si="0"/>
        <v>11403.669999999998</v>
      </c>
      <c r="F45" s="15">
        <v>0</v>
      </c>
      <c r="G45" s="15">
        <v>0</v>
      </c>
      <c r="H45" s="15">
        <f t="shared" si="1"/>
        <v>11403.669999999998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32000</v>
      </c>
      <c r="D47" s="15">
        <v>0</v>
      </c>
      <c r="E47" s="15">
        <f t="shared" si="0"/>
        <v>32000</v>
      </c>
      <c r="F47" s="15">
        <v>0</v>
      </c>
      <c r="G47" s="15">
        <v>0</v>
      </c>
      <c r="H47" s="15">
        <f t="shared" si="1"/>
        <v>32000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11261623.999999998</v>
      </c>
      <c r="D77" s="17">
        <f t="shared" si="4"/>
        <v>-1050.9500000000116</v>
      </c>
      <c r="E77" s="17">
        <f t="shared" si="4"/>
        <v>11260573.049999999</v>
      </c>
      <c r="F77" s="17">
        <f t="shared" si="4"/>
        <v>4616920.43</v>
      </c>
      <c r="G77" s="17">
        <f t="shared" si="4"/>
        <v>4616920.43</v>
      </c>
      <c r="H77" s="17">
        <f t="shared" si="4"/>
        <v>6643652.6200000001</v>
      </c>
    </row>
    <row r="82" spans="2:7" x14ac:dyDescent="0.2">
      <c r="B82" s="3"/>
      <c r="C82" s="3"/>
      <c r="D82" s="3"/>
      <c r="E82" s="3"/>
      <c r="F82" s="3"/>
      <c r="G82" s="3"/>
    </row>
    <row r="83" spans="2:7" x14ac:dyDescent="0.2">
      <c r="B83" s="3" t="s">
        <v>141</v>
      </c>
      <c r="C83" s="3"/>
      <c r="D83" s="3"/>
      <c r="E83" s="53" t="s">
        <v>142</v>
      </c>
      <c r="F83" s="53"/>
      <c r="G83" s="53"/>
    </row>
    <row r="84" spans="2:7" x14ac:dyDescent="0.2">
      <c r="B84" s="52" t="s">
        <v>143</v>
      </c>
      <c r="C84" s="3"/>
      <c r="D84" s="3"/>
      <c r="E84" s="53" t="s">
        <v>144</v>
      </c>
      <c r="F84" s="53"/>
      <c r="G84" s="53"/>
    </row>
    <row r="85" spans="2:7" x14ac:dyDescent="0.2">
      <c r="B85" s="52" t="s">
        <v>145</v>
      </c>
      <c r="C85" s="3"/>
      <c r="D85" s="3"/>
      <c r="E85" s="53" t="s">
        <v>146</v>
      </c>
      <c r="F85" s="53"/>
      <c r="G85" s="53"/>
    </row>
  </sheetData>
  <sheetProtection formatCells="0" formatColumns="0" formatRows="0" autoFilter="0"/>
  <mergeCells count="7">
    <mergeCell ref="E84:G84"/>
    <mergeCell ref="E85:G85"/>
    <mergeCell ref="A1:H1"/>
    <mergeCell ref="C2:G2"/>
    <mergeCell ref="H2:H3"/>
    <mergeCell ref="A2:B4"/>
    <mergeCell ref="E83:G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zoomScaleNormal="100" workbookViewId="0">
      <selection sqref="A1:H25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4" t="s">
        <v>135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" customHeight="1" x14ac:dyDescent="0.2">
      <c r="A3" s="61"/>
      <c r="B3" s="62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11196420.33</v>
      </c>
      <c r="D6" s="50">
        <v>-1050.95</v>
      </c>
      <c r="E6" s="50">
        <f>C6+D6</f>
        <v>11195369.380000001</v>
      </c>
      <c r="F6" s="50">
        <v>4610120.43</v>
      </c>
      <c r="G6" s="50">
        <v>4610120.43</v>
      </c>
      <c r="H6" s="50">
        <f>E6-F6</f>
        <v>6585248.9500000011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65203.67</v>
      </c>
      <c r="D8" s="50">
        <v>0</v>
      </c>
      <c r="E8" s="50">
        <f>C8+D8</f>
        <v>65203.67</v>
      </c>
      <c r="F8" s="50">
        <v>6800</v>
      </c>
      <c r="G8" s="50">
        <v>6800</v>
      </c>
      <c r="H8" s="50">
        <f>E8-F8</f>
        <v>58403.67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11261624</v>
      </c>
      <c r="D16" s="17">
        <f>SUM(D6+D8+D10+D12+D14)</f>
        <v>-1050.95</v>
      </c>
      <c r="E16" s="17">
        <f>SUM(E6+E8+E10+E12+E14)</f>
        <v>11260573.050000001</v>
      </c>
      <c r="F16" s="17">
        <f t="shared" ref="F16:H16" si="0">SUM(F6+F8+F10+F12+F14)</f>
        <v>4616920.43</v>
      </c>
      <c r="G16" s="17">
        <f t="shared" si="0"/>
        <v>4616920.43</v>
      </c>
      <c r="H16" s="17">
        <f t="shared" si="0"/>
        <v>6643652.620000001</v>
      </c>
    </row>
    <row r="21" spans="2:7" x14ac:dyDescent="0.2">
      <c r="B21" s="3"/>
      <c r="C21" s="3"/>
      <c r="D21" s="3"/>
      <c r="E21" s="3"/>
      <c r="F21" s="3"/>
      <c r="G21" s="3"/>
    </row>
    <row r="22" spans="2:7" x14ac:dyDescent="0.2">
      <c r="B22" s="3" t="s">
        <v>141</v>
      </c>
      <c r="C22" s="3"/>
      <c r="D22" s="3"/>
      <c r="E22" s="53" t="s">
        <v>142</v>
      </c>
      <c r="F22" s="53"/>
      <c r="G22" s="53"/>
    </row>
    <row r="23" spans="2:7" x14ac:dyDescent="0.2">
      <c r="B23" s="52" t="s">
        <v>143</v>
      </c>
      <c r="C23" s="3"/>
      <c r="D23" s="3"/>
      <c r="E23" s="53" t="s">
        <v>144</v>
      </c>
      <c r="F23" s="53"/>
      <c r="G23" s="53"/>
    </row>
    <row r="24" spans="2:7" x14ac:dyDescent="0.2">
      <c r="B24" s="52" t="s">
        <v>145</v>
      </c>
      <c r="C24" s="3"/>
      <c r="D24" s="3"/>
      <c r="E24" s="53" t="s">
        <v>146</v>
      </c>
      <c r="F24" s="53"/>
      <c r="G24" s="53"/>
    </row>
  </sheetData>
  <sheetProtection formatCells="0" formatColumns="0" formatRows="0" autoFilter="0"/>
  <mergeCells count="7">
    <mergeCell ref="E23:G23"/>
    <mergeCell ref="E24:G24"/>
    <mergeCell ref="A1:H1"/>
    <mergeCell ref="C2:G2"/>
    <mergeCell ref="H2:H3"/>
    <mergeCell ref="A2:B4"/>
    <mergeCell ref="E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workbookViewId="0">
      <selection sqref="A1:H61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4" t="s">
        <v>137</v>
      </c>
      <c r="B1" s="55"/>
      <c r="C1" s="55"/>
      <c r="D1" s="55"/>
      <c r="E1" s="55"/>
      <c r="F1" s="55"/>
      <c r="G1" s="55"/>
      <c r="H1" s="56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9" t="s">
        <v>60</v>
      </c>
      <c r="B3" s="60"/>
      <c r="C3" s="54" t="s">
        <v>66</v>
      </c>
      <c r="D3" s="55"/>
      <c r="E3" s="55"/>
      <c r="F3" s="55"/>
      <c r="G3" s="56"/>
      <c r="H3" s="57" t="s">
        <v>65</v>
      </c>
    </row>
    <row r="4" spans="1:8" ht="24.9" customHeight="1" x14ac:dyDescent="0.2">
      <c r="A4" s="61"/>
      <c r="B4" s="62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8"/>
    </row>
    <row r="5" spans="1:8" x14ac:dyDescent="0.2">
      <c r="A5" s="63"/>
      <c r="B5" s="64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11261624</v>
      </c>
      <c r="D7" s="15">
        <v>-1050.95</v>
      </c>
      <c r="E7" s="15">
        <f>C7+D7</f>
        <v>11260573.050000001</v>
      </c>
      <c r="F7" s="15">
        <v>4616920.43</v>
      </c>
      <c r="G7" s="15">
        <v>4616920.43</v>
      </c>
      <c r="H7" s="15">
        <f>E7-F7</f>
        <v>6643652.620000001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11261624</v>
      </c>
      <c r="D16" s="23">
        <f t="shared" si="2"/>
        <v>-1050.95</v>
      </c>
      <c r="E16" s="23">
        <f t="shared" si="2"/>
        <v>11260573.050000001</v>
      </c>
      <c r="F16" s="23">
        <f t="shared" si="2"/>
        <v>4616920.43</v>
      </c>
      <c r="G16" s="23">
        <f t="shared" si="2"/>
        <v>4616920.43</v>
      </c>
      <c r="H16" s="23">
        <f t="shared" si="2"/>
        <v>6643652.620000001</v>
      </c>
    </row>
    <row r="19" spans="1:8" ht="45" customHeight="1" x14ac:dyDescent="0.2">
      <c r="A19" s="54" t="s">
        <v>138</v>
      </c>
      <c r="B19" s="55"/>
      <c r="C19" s="55"/>
      <c r="D19" s="55"/>
      <c r="E19" s="55"/>
      <c r="F19" s="55"/>
      <c r="G19" s="55"/>
      <c r="H19" s="56"/>
    </row>
    <row r="21" spans="1:8" x14ac:dyDescent="0.2">
      <c r="A21" s="59" t="s">
        <v>60</v>
      </c>
      <c r="B21" s="60"/>
      <c r="C21" s="54" t="s">
        <v>66</v>
      </c>
      <c r="D21" s="55"/>
      <c r="E21" s="55"/>
      <c r="F21" s="55"/>
      <c r="G21" s="56"/>
      <c r="H21" s="57" t="s">
        <v>65</v>
      </c>
    </row>
    <row r="22" spans="1:8" ht="20.399999999999999" x14ac:dyDescent="0.2">
      <c r="A22" s="61"/>
      <c r="B22" s="62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8"/>
    </row>
    <row r="23" spans="1:8" x14ac:dyDescent="0.2">
      <c r="A23" s="63"/>
      <c r="B23" s="64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4" t="s">
        <v>139</v>
      </c>
      <c r="B33" s="55"/>
      <c r="C33" s="55"/>
      <c r="D33" s="55"/>
      <c r="E33" s="55"/>
      <c r="F33" s="55"/>
      <c r="G33" s="55"/>
      <c r="H33" s="56"/>
    </row>
    <row r="34" spans="1:8" x14ac:dyDescent="0.2">
      <c r="A34" s="59" t="s">
        <v>60</v>
      </c>
      <c r="B34" s="60"/>
      <c r="C34" s="54" t="s">
        <v>66</v>
      </c>
      <c r="D34" s="55"/>
      <c r="E34" s="55"/>
      <c r="F34" s="55"/>
      <c r="G34" s="56"/>
      <c r="H34" s="57" t="s">
        <v>65</v>
      </c>
    </row>
    <row r="35" spans="1:8" ht="20.399999999999999" x14ac:dyDescent="0.2">
      <c r="A35" s="61"/>
      <c r="B35" s="62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8"/>
    </row>
    <row r="36" spans="1:8" x14ac:dyDescent="0.2">
      <c r="A36" s="63"/>
      <c r="B36" s="64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0.399999999999999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0.399999999999999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0.399999999999999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0.399999999999999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0.399999999999999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0.399999999999999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8" spans="1:8" x14ac:dyDescent="0.2">
      <c r="B58" s="3"/>
      <c r="C58" s="3"/>
      <c r="D58" s="3"/>
      <c r="E58" s="3"/>
      <c r="F58" s="3"/>
      <c r="G58" s="3"/>
    </row>
    <row r="59" spans="1:8" x14ac:dyDescent="0.2">
      <c r="B59" s="3" t="s">
        <v>141</v>
      </c>
      <c r="C59" s="3"/>
      <c r="D59" s="3"/>
      <c r="E59" s="53" t="s">
        <v>142</v>
      </c>
      <c r="F59" s="53"/>
      <c r="G59" s="53"/>
    </row>
    <row r="60" spans="1:8" x14ac:dyDescent="0.2">
      <c r="B60" s="52" t="s">
        <v>143</v>
      </c>
      <c r="C60" s="3"/>
      <c r="D60" s="3"/>
      <c r="E60" s="53" t="s">
        <v>144</v>
      </c>
      <c r="F60" s="53"/>
      <c r="G60" s="53"/>
    </row>
    <row r="61" spans="1:8" x14ac:dyDescent="0.2">
      <c r="B61" s="52" t="s">
        <v>145</v>
      </c>
      <c r="C61" s="3"/>
      <c r="D61" s="3"/>
      <c r="E61" s="53" t="s">
        <v>146</v>
      </c>
      <c r="F61" s="53"/>
      <c r="G61" s="53"/>
    </row>
  </sheetData>
  <sheetProtection formatCells="0" formatColumns="0" formatRows="0" insertRows="0" deleteRows="0" autoFilter="0"/>
  <mergeCells count="15">
    <mergeCell ref="C21:G21"/>
    <mergeCell ref="H21:H22"/>
    <mergeCell ref="A1:H1"/>
    <mergeCell ref="A3:B5"/>
    <mergeCell ref="A19:H19"/>
    <mergeCell ref="A21:B23"/>
    <mergeCell ref="C3:G3"/>
    <mergeCell ref="H3:H4"/>
    <mergeCell ref="E59:G59"/>
    <mergeCell ref="E60:G60"/>
    <mergeCell ref="E61:G61"/>
    <mergeCell ref="A33:H33"/>
    <mergeCell ref="A34:B36"/>
    <mergeCell ref="C34:G34"/>
    <mergeCell ref="H34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workbookViewId="0">
      <selection sqref="A1:H50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4" t="s">
        <v>140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60</v>
      </c>
      <c r="B2" s="60"/>
      <c r="C2" s="54" t="s">
        <v>66</v>
      </c>
      <c r="D2" s="55"/>
      <c r="E2" s="55"/>
      <c r="F2" s="55"/>
      <c r="G2" s="56"/>
      <c r="H2" s="57" t="s">
        <v>65</v>
      </c>
    </row>
    <row r="3" spans="1:8" ht="24.9" customHeight="1" x14ac:dyDescent="0.2">
      <c r="A3" s="61"/>
      <c r="B3" s="62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4754834.26</v>
      </c>
      <c r="D6" s="15">
        <f t="shared" si="0"/>
        <v>-216455.95</v>
      </c>
      <c r="E6" s="15">
        <f t="shared" si="0"/>
        <v>4538378.3099999996</v>
      </c>
      <c r="F6" s="15">
        <f t="shared" si="0"/>
        <v>1855456.13</v>
      </c>
      <c r="G6" s="15">
        <f t="shared" si="0"/>
        <v>1855456.13</v>
      </c>
      <c r="H6" s="15">
        <f t="shared" si="0"/>
        <v>2682922.1799999997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4754834.26</v>
      </c>
      <c r="D11" s="15">
        <v>-216455.95</v>
      </c>
      <c r="E11" s="15">
        <f t="shared" si="1"/>
        <v>4538378.3099999996</v>
      </c>
      <c r="F11" s="15">
        <v>1855456.13</v>
      </c>
      <c r="G11" s="15">
        <v>1855456.13</v>
      </c>
      <c r="H11" s="15">
        <f t="shared" si="2"/>
        <v>2682922.1799999997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6506789.7400000002</v>
      </c>
      <c r="D16" s="15">
        <f t="shared" si="3"/>
        <v>215405</v>
      </c>
      <c r="E16" s="15">
        <f t="shared" si="3"/>
        <v>6722194.7400000002</v>
      </c>
      <c r="F16" s="15">
        <f t="shared" si="3"/>
        <v>2761464.3</v>
      </c>
      <c r="G16" s="15">
        <f t="shared" si="3"/>
        <v>2761464.3</v>
      </c>
      <c r="H16" s="15">
        <f t="shared" si="3"/>
        <v>3960730.44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509144.03</v>
      </c>
      <c r="D18" s="15">
        <v>0</v>
      </c>
      <c r="E18" s="15">
        <f t="shared" ref="E18:E23" si="5">C18+D18</f>
        <v>509144.03</v>
      </c>
      <c r="F18" s="15">
        <v>169669.04</v>
      </c>
      <c r="G18" s="15">
        <v>169669.04</v>
      </c>
      <c r="H18" s="15">
        <f t="shared" si="4"/>
        <v>339474.99</v>
      </c>
    </row>
    <row r="19" spans="1:8" x14ac:dyDescent="0.2">
      <c r="A19" s="38"/>
      <c r="B19" s="42" t="s">
        <v>21</v>
      </c>
      <c r="C19" s="15">
        <v>1110504.6100000001</v>
      </c>
      <c r="D19" s="15">
        <v>0</v>
      </c>
      <c r="E19" s="15">
        <f t="shared" si="5"/>
        <v>1110504.6100000001</v>
      </c>
      <c r="F19" s="15">
        <v>490060.19</v>
      </c>
      <c r="G19" s="15">
        <v>490060.19</v>
      </c>
      <c r="H19" s="15">
        <f t="shared" si="4"/>
        <v>620444.42000000016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4570387.26</v>
      </c>
      <c r="D22" s="15">
        <v>215405</v>
      </c>
      <c r="E22" s="15">
        <f t="shared" si="5"/>
        <v>4785792.26</v>
      </c>
      <c r="F22" s="15">
        <v>1975775.46</v>
      </c>
      <c r="G22" s="15">
        <v>1975775.46</v>
      </c>
      <c r="H22" s="15">
        <f t="shared" si="4"/>
        <v>2810016.8</v>
      </c>
    </row>
    <row r="23" spans="1:8" x14ac:dyDescent="0.2">
      <c r="A23" s="38"/>
      <c r="B23" s="42" t="s">
        <v>4</v>
      </c>
      <c r="C23" s="15">
        <v>316753.84000000003</v>
      </c>
      <c r="D23" s="15">
        <v>0</v>
      </c>
      <c r="E23" s="15">
        <f t="shared" si="5"/>
        <v>316753.84000000003</v>
      </c>
      <c r="F23" s="15">
        <v>125959.61</v>
      </c>
      <c r="G23" s="15">
        <v>125959.61</v>
      </c>
      <c r="H23" s="15">
        <f t="shared" si="4"/>
        <v>190794.23000000004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0.399999999999999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11261624</v>
      </c>
      <c r="D42" s="23">
        <f t="shared" si="12"/>
        <v>-1050.9500000000116</v>
      </c>
      <c r="E42" s="23">
        <f t="shared" si="12"/>
        <v>11260573.050000001</v>
      </c>
      <c r="F42" s="23">
        <f t="shared" si="12"/>
        <v>4616920.43</v>
      </c>
      <c r="G42" s="23">
        <f t="shared" si="12"/>
        <v>4616920.43</v>
      </c>
      <c r="H42" s="23">
        <f t="shared" si="12"/>
        <v>6643652.6199999992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  <row r="47" spans="1:8" x14ac:dyDescent="0.2">
      <c r="B47" s="3" t="s">
        <v>141</v>
      </c>
      <c r="E47" s="53" t="s">
        <v>142</v>
      </c>
      <c r="F47" s="53"/>
      <c r="G47" s="53"/>
    </row>
    <row r="48" spans="1:8" x14ac:dyDescent="0.2">
      <c r="B48" s="52" t="s">
        <v>143</v>
      </c>
      <c r="E48" s="53" t="s">
        <v>144</v>
      </c>
      <c r="F48" s="53"/>
      <c r="G48" s="53"/>
    </row>
    <row r="49" spans="2:7" x14ac:dyDescent="0.2">
      <c r="B49" s="52" t="s">
        <v>145</v>
      </c>
      <c r="E49" s="53" t="s">
        <v>146</v>
      </c>
      <c r="F49" s="53"/>
      <c r="G49" s="53"/>
    </row>
  </sheetData>
  <sheetProtection formatCells="0" formatColumns="0" formatRows="0" autoFilter="0"/>
  <mergeCells count="7">
    <mergeCell ref="E48:G48"/>
    <mergeCell ref="E49:G49"/>
    <mergeCell ref="A1:H1"/>
    <mergeCell ref="A2:B4"/>
    <mergeCell ref="C2:G2"/>
    <mergeCell ref="H2:H3"/>
    <mergeCell ref="E47:G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2020-07-28T17:52:09Z</cp:lastPrinted>
  <dcterms:created xsi:type="dcterms:W3CDTF">2014-02-10T03:37:14Z</dcterms:created>
  <dcterms:modified xsi:type="dcterms:W3CDTF">2020-07-28T17:54:12Z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